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X:\FinanzasLDA\BOLSA\2. Página web\5. Información financiera\a) Resultados y presentaciones\2021\1Q 2021\"/>
    </mc:Choice>
  </mc:AlternateContent>
  <xr:revisionPtr revIDLastSave="0" documentId="13_ncr:1_{6B046750-6C64-4016-A6BF-D2F8590DA753}" xr6:coauthVersionLast="44" xr6:coauthVersionMax="44" xr10:uidLastSave="{00000000-0000-0000-0000-000000000000}"/>
  <bookViews>
    <workbookView xWindow="-120" yWindow="-120" windowWidth="29040" windowHeight="15840" xr2:uid="{86FB32FF-BCB9-49E8-83FA-BBD9DBEAEB9F}"/>
  </bookViews>
  <sheets>
    <sheet name="E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72" i="1" l="1"/>
  <c r="B22" i="1" l="1"/>
  <c r="B24" i="1" s="1"/>
  <c r="C22" i="1"/>
  <c r="C24" i="1" s="1"/>
  <c r="B27" i="1"/>
  <c r="C27" i="1"/>
  <c r="B28" i="1"/>
  <c r="C28" i="1"/>
  <c r="B37" i="1"/>
  <c r="C37" i="1"/>
  <c r="B72" i="1"/>
  <c r="E27" i="1" l="1"/>
  <c r="C29" i="1"/>
  <c r="B29" i="1"/>
  <c r="E29" i="1" s="1"/>
  <c r="E28" i="1"/>
</calcChain>
</file>

<file path=xl/sharedStrings.xml><?xml version="1.0" encoding="utf-8"?>
<sst xmlns="http://schemas.openxmlformats.org/spreadsheetml/2006/main" count="67" uniqueCount="58">
  <si>
    <t>ROE</t>
  </si>
  <si>
    <t>SOLVENCY II RATIO</t>
  </si>
  <si>
    <t>%</t>
  </si>
  <si>
    <t>Thousands Euros</t>
  </si>
  <si>
    <t xml:space="preserve">TOTAL LIABILITIES AND EQUITY </t>
  </si>
  <si>
    <t>TOTAL EQUITY</t>
  </si>
  <si>
    <t>Valuation adjustments</t>
  </si>
  <si>
    <t>Equity</t>
  </si>
  <si>
    <t>TOTAL LIABILITIES</t>
  </si>
  <si>
    <t>Tax liabilities</t>
  </si>
  <si>
    <t>Other liabilities</t>
  </si>
  <si>
    <t>Non-technical provisions</t>
  </si>
  <si>
    <t>Provision for claims</t>
  </si>
  <si>
    <t>Provision for unexpired risks</t>
  </si>
  <si>
    <t>Provision for unearned premiums</t>
  </si>
  <si>
    <t>Technical provisions</t>
  </si>
  <si>
    <t>Hedging derivatives</t>
  </si>
  <si>
    <t>Debt and accounts payable</t>
  </si>
  <si>
    <t>LIABILITIES AND EQUITY</t>
  </si>
  <si>
    <t xml:space="preserve">TOTAL ASSETS </t>
  </si>
  <si>
    <t>n.a.</t>
  </si>
  <si>
    <t>Assets held for sale</t>
  </si>
  <si>
    <t>Tax assets</t>
  </si>
  <si>
    <t>Advance payments and accrued revenues</t>
  </si>
  <si>
    <t>Participations in group companies and associates</t>
  </si>
  <si>
    <t>Intangible assets</t>
  </si>
  <si>
    <t>Property, plant and equipment and investment property</t>
  </si>
  <si>
    <t>Reinsurers' share of technical provisions</t>
  </si>
  <si>
    <t>Loans and receivables</t>
  </si>
  <si>
    <t>Available-for-sale financial assets</t>
  </si>
  <si>
    <t>Cash and cash equivalents</t>
  </si>
  <si>
    <t>€</t>
  </si>
  <si>
    <t>ASSETS</t>
  </si>
  <si>
    <t>Variation</t>
  </si>
  <si>
    <t>In thousand euro</t>
  </si>
  <si>
    <t xml:space="preserve">CONSOLIDATED BALANCE SHEET </t>
  </si>
  <si>
    <t>LDA GROUP</t>
  </si>
  <si>
    <t>Combined ratio</t>
  </si>
  <si>
    <t>Expense ratio</t>
  </si>
  <si>
    <t>Loss ratio</t>
  </si>
  <si>
    <t>TAX ON PROFITS</t>
  </si>
  <si>
    <t>PROFIT/(LOSS) BEFORE TAX</t>
  </si>
  <si>
    <t>RESULT OF THE NON-TECHNICAL ACCOUNT</t>
  </si>
  <si>
    <t>PROFIT/(LOSS) FROM NON-LIFE INSURANCE</t>
  </si>
  <si>
    <t>FINANCIAL RESULT</t>
  </si>
  <si>
    <t>TECHNICAL RESULT</t>
  </si>
  <si>
    <t>NET OPERATING AND OTHER TECHNICAL EXPENSES</t>
  </si>
  <si>
    <t>CLAIM INCURRED, NET OF REINSURANCE</t>
  </si>
  <si>
    <t>EARNED PREMIUMS, NET OF REINSURANCE</t>
  </si>
  <si>
    <t>GROSS WRITTEN PREMIUMS (GWP)</t>
  </si>
  <si>
    <t>CONSOLIDATED TECHNICAL P&amp;L ACCOUNT</t>
  </si>
  <si>
    <t>n.a</t>
  </si>
  <si>
    <t>IFRS PROFIT/(LOSS) AFTER TAX</t>
  </si>
  <si>
    <r>
      <t xml:space="preserve">208% </t>
    </r>
    <r>
      <rPr>
        <b/>
        <vertAlign val="superscript"/>
        <sz val="10"/>
        <rFont val="GothamRoundedLight"/>
      </rPr>
      <t>(*)</t>
    </r>
  </si>
  <si>
    <t>(*) Includes €120 million of extraordinary dividend paid to Bankinter prior to the listing</t>
  </si>
  <si>
    <t>-13 p.p.</t>
  </si>
  <si>
    <t>Línea Directa IFRS 16 Adjustment (after tax)</t>
  </si>
  <si>
    <t>PROFIT/(LOSS) AFTER TAX (LOCAL GAAP)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</si>
</sst>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0.000%"/>
    <numFmt numFmtId="165" formatCode="0.0%"/>
    <numFmt numFmtId="166" formatCode="#,##0.00_);\(#,##0.00\)"/>
    <numFmt numFmtId="167" formatCode="#,##0_);\(#,##0\)"/>
    <numFmt numFmtId="168" formatCode="mmmm"/>
    <numFmt numFmtId="169" formatCode="0.0000%"/>
    <numFmt numFmtId="170" formatCode="0,000;\(0,000\)"/>
    <numFmt numFmtId="171" formatCode="0.0"/>
    <numFmt numFmtId="172" formatCode="#,###.0\ \p.\p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GothamRoundedLight"/>
    </font>
    <font>
      <sz val="10"/>
      <name val="Arial"/>
      <family val="2"/>
    </font>
    <font>
      <b/>
      <sz val="10"/>
      <name val="GothamRoundedLight"/>
    </font>
    <font>
      <sz val="10"/>
      <name val="GothamRoundedLight"/>
    </font>
    <font>
      <b/>
      <sz val="10"/>
      <color theme="1"/>
      <name val="GothamRoundedLight"/>
    </font>
    <font>
      <b/>
      <i/>
      <sz val="10"/>
      <color theme="1"/>
      <name val="GothamRoundedLight"/>
    </font>
    <font>
      <i/>
      <sz val="10"/>
      <color theme="1"/>
      <name val="GothamRoundedLight"/>
    </font>
    <font>
      <b/>
      <sz val="10"/>
      <color theme="0"/>
      <name val="GothamRoundedLight"/>
    </font>
    <font>
      <sz val="8"/>
      <color theme="1"/>
      <name val="GothamRoundedLight"/>
    </font>
    <font>
      <b/>
      <vertAlign val="superscript"/>
      <sz val="10"/>
      <name val="GothamRoundedLight"/>
    </font>
    <font>
      <i/>
      <sz val="10"/>
      <name val="GothamRoundedLight"/>
    </font>
  </fonts>
  <fills count="3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96">
    <xf numFmtId="0" fontId="0" fillId="0" borderId="0" xfId="0"/>
    <xf numFmtId="0" fontId="2" fillId="0" borderId="0" xfId="0" applyFont="1"/>
    <xf numFmtId="9" fontId="4" fillId="0" borderId="1" xfId="2" applyNumberFormat="1" applyFont="1" applyBorder="1" applyAlignment="1">
      <alignment horizontal="center"/>
    </xf>
    <xf numFmtId="165" fontId="4" fillId="0" borderId="0" xfId="2" applyNumberFormat="1" applyFont="1" applyAlignment="1">
      <alignment horizontal="center"/>
    </xf>
    <xf numFmtId="0" fontId="4" fillId="0" borderId="0" xfId="0" applyFont="1" applyAlignment="1">
      <alignment horizontal="center"/>
    </xf>
    <xf numFmtId="14" fontId="4" fillId="0" borderId="2" xfId="2" applyNumberFormat="1" applyFont="1" applyBorder="1" applyAlignment="1">
      <alignment horizontal="center"/>
    </xf>
    <xf numFmtId="0" fontId="5" fillId="0" borderId="3" xfId="2" applyFont="1" applyBorder="1"/>
    <xf numFmtId="166" fontId="4" fillId="0" borderId="0" xfId="2" applyNumberFormat="1" applyFont="1"/>
    <xf numFmtId="0" fontId="4" fillId="0" borderId="0" xfId="0" applyFont="1"/>
    <xf numFmtId="167" fontId="4" fillId="0" borderId="0" xfId="2" applyNumberFormat="1" applyFont="1"/>
    <xf numFmtId="0" fontId="4" fillId="0" borderId="0" xfId="2" applyFont="1" applyAlignment="1">
      <alignment horizontal="left"/>
    </xf>
    <xf numFmtId="10" fontId="4" fillId="0" borderId="4" xfId="0" applyNumberFormat="1" applyFont="1" applyBorder="1" applyAlignment="1">
      <alignment horizontal="center"/>
    </xf>
    <xf numFmtId="167" fontId="4" fillId="0" borderId="4" xfId="0" applyNumberFormat="1" applyFont="1" applyBorder="1" applyAlignment="1">
      <alignment horizontal="center"/>
    </xf>
    <xf numFmtId="167" fontId="4" fillId="0" borderId="4" xfId="2" applyNumberFormat="1" applyFont="1" applyBorder="1" applyAlignment="1">
      <alignment horizontal="center"/>
    </xf>
    <xf numFmtId="10" fontId="2" fillId="0" borderId="0" xfId="0" applyNumberFormat="1" applyFont="1" applyAlignment="1">
      <alignment horizontal="center"/>
    </xf>
    <xf numFmtId="167" fontId="2" fillId="0" borderId="0" xfId="0" applyNumberFormat="1" applyFont="1" applyAlignment="1">
      <alignment horizontal="center"/>
    </xf>
    <xf numFmtId="167" fontId="4" fillId="0" borderId="0" xfId="2" applyNumberFormat="1" applyFont="1" applyAlignment="1">
      <alignment horizontal="center"/>
    </xf>
    <xf numFmtId="0" fontId="4" fillId="0" borderId="0" xfId="2" applyFont="1"/>
    <xf numFmtId="167" fontId="5" fillId="0" borderId="0" xfId="2" applyNumberFormat="1" applyFont="1" applyAlignment="1">
      <alignment horizontal="center"/>
    </xf>
    <xf numFmtId="0" fontId="5" fillId="0" borderId="0" xfId="2" applyFont="1"/>
    <xf numFmtId="10" fontId="4" fillId="0" borderId="0" xfId="0" applyNumberFormat="1" applyFont="1" applyAlignment="1">
      <alignment horizontal="center"/>
    </xf>
    <xf numFmtId="167" fontId="4" fillId="0" borderId="0" xfId="0" applyNumberFormat="1" applyFont="1" applyAlignment="1">
      <alignment horizontal="center"/>
    </xf>
    <xf numFmtId="10" fontId="5" fillId="0" borderId="0" xfId="0" applyNumberFormat="1" applyFont="1" applyAlignment="1">
      <alignment horizontal="center"/>
    </xf>
    <xf numFmtId="0" fontId="2" fillId="0" borderId="0" xfId="0" applyFont="1" applyAlignment="1">
      <alignment horizontal="left" indent="2"/>
    </xf>
    <xf numFmtId="0" fontId="5" fillId="0" borderId="0" xfId="0" applyFont="1" applyAlignment="1">
      <alignment horizontal="left" vertical="center" indent="2"/>
    </xf>
    <xf numFmtId="1" fontId="4" fillId="0" borderId="0" xfId="2" applyNumberFormat="1" applyFont="1" applyAlignment="1">
      <alignment horizontal="center"/>
    </xf>
    <xf numFmtId="0" fontId="4" fillId="0" borderId="0" xfId="2" applyFont="1" applyAlignment="1">
      <alignment horizontal="center"/>
    </xf>
    <xf numFmtId="0" fontId="2" fillId="0" borderId="4" xfId="0" applyFont="1" applyBorder="1"/>
    <xf numFmtId="168" fontId="4" fillId="0" borderId="4" xfId="2" applyNumberFormat="1" applyFont="1" applyBorder="1" applyAlignment="1">
      <alignment horizontal="center"/>
    </xf>
    <xf numFmtId="0" fontId="4" fillId="0" borderId="4" xfId="2" applyFont="1" applyBorder="1" applyAlignment="1">
      <alignment horizontal="left"/>
    </xf>
    <xf numFmtId="0" fontId="2" fillId="0" borderId="0" xfId="0" applyFont="1" applyAlignment="1">
      <alignment horizontal="center"/>
    </xf>
    <xf numFmtId="0" fontId="6" fillId="0" borderId="4" xfId="0" applyFont="1" applyBorder="1" applyAlignment="1">
      <alignment horizontal="center"/>
    </xf>
    <xf numFmtId="14" fontId="4" fillId="0" borderId="4" xfId="3" applyNumberFormat="1" applyFont="1" applyBorder="1" applyAlignment="1">
      <alignment horizontal="center"/>
    </xf>
    <xf numFmtId="3" fontId="4" fillId="0" borderId="0" xfId="2" applyNumberFormat="1" applyFont="1" applyAlignment="1">
      <alignment horizontal="center"/>
    </xf>
    <xf numFmtId="169" fontId="2" fillId="0" borderId="0" xfId="1" applyNumberFormat="1" applyFont="1"/>
    <xf numFmtId="10" fontId="4" fillId="0" borderId="0" xfId="0" applyNumberFormat="1" applyFont="1"/>
    <xf numFmtId="167" fontId="4" fillId="0" borderId="0" xfId="4" applyNumberFormat="1" applyFont="1" applyAlignment="1">
      <alignment horizontal="left"/>
    </xf>
    <xf numFmtId="0" fontId="7" fillId="0" borderId="1" xfId="0" applyFont="1" applyBorder="1" applyAlignment="1">
      <alignment horizontal="right"/>
    </xf>
    <xf numFmtId="165" fontId="6" fillId="0" borderId="1" xfId="0" applyNumberFormat="1" applyFont="1" applyBorder="1" applyAlignment="1">
      <alignment horizontal="center"/>
    </xf>
    <xf numFmtId="0" fontId="6" fillId="0" borderId="1" xfId="0" applyFont="1" applyBorder="1"/>
    <xf numFmtId="165" fontId="2" fillId="0" borderId="0" xfId="1" applyNumberFormat="1" applyFont="1" applyAlignment="1">
      <alignment horizontal="center"/>
    </xf>
    <xf numFmtId="0" fontId="2" fillId="0" borderId="2" xfId="0" applyFont="1" applyBorder="1"/>
    <xf numFmtId="0" fontId="8" fillId="0" borderId="2" xfId="0" applyFont="1" applyBorder="1" applyAlignment="1">
      <alignment horizontal="right"/>
    </xf>
    <xf numFmtId="165" fontId="2" fillId="0" borderId="2" xfId="1" applyNumberFormat="1" applyFont="1" applyBorder="1" applyAlignment="1">
      <alignment horizontal="center"/>
    </xf>
    <xf numFmtId="10" fontId="4" fillId="0" borderId="6" xfId="0" applyNumberFormat="1" applyFont="1" applyBorder="1" applyAlignment="1">
      <alignment horizontal="center"/>
    </xf>
    <xf numFmtId="170" fontId="4" fillId="0" borderId="6" xfId="0" applyNumberFormat="1" applyFont="1" applyBorder="1" applyAlignment="1">
      <alignment horizontal="center"/>
    </xf>
    <xf numFmtId="167" fontId="4" fillId="0" borderId="6" xfId="2" applyNumberFormat="1" applyFont="1" applyBorder="1" applyAlignment="1">
      <alignment horizontal="left"/>
    </xf>
    <xf numFmtId="170" fontId="2" fillId="0" borderId="0" xfId="0" applyNumberFormat="1" applyFont="1" applyAlignment="1">
      <alignment horizontal="center"/>
    </xf>
    <xf numFmtId="167" fontId="5" fillId="0" borderId="0" xfId="4" applyNumberFormat="1" applyFont="1" applyAlignment="1">
      <alignment horizontal="left"/>
    </xf>
    <xf numFmtId="170" fontId="5" fillId="0" borderId="0" xfId="0" applyNumberFormat="1" applyFont="1" applyAlignment="1">
      <alignment horizontal="center"/>
    </xf>
    <xf numFmtId="167" fontId="4" fillId="0" borderId="0" xfId="2" applyNumberFormat="1" applyFont="1" applyAlignment="1">
      <alignment horizontal="left"/>
    </xf>
    <xf numFmtId="170" fontId="4" fillId="0" borderId="0" xfId="0" applyNumberFormat="1" applyFont="1" applyAlignment="1">
      <alignment horizontal="center"/>
    </xf>
    <xf numFmtId="49" fontId="4" fillId="0" borderId="0" xfId="0" applyNumberFormat="1" applyFont="1" applyAlignment="1">
      <alignment horizontal="left"/>
    </xf>
    <xf numFmtId="49" fontId="4" fillId="0" borderId="6" xfId="0" applyNumberFormat="1" applyFont="1" applyBorder="1" applyAlignment="1">
      <alignment horizontal="left"/>
    </xf>
    <xf numFmtId="10" fontId="4" fillId="0" borderId="5" xfId="0" applyNumberFormat="1" applyFont="1" applyBorder="1" applyAlignment="1">
      <alignment horizontal="center"/>
    </xf>
    <xf numFmtId="170" fontId="4" fillId="0" borderId="5" xfId="0" applyNumberFormat="1" applyFont="1" applyBorder="1" applyAlignment="1">
      <alignment horizontal="center"/>
    </xf>
    <xf numFmtId="3" fontId="4" fillId="0" borderId="5" xfId="0" applyNumberFormat="1" applyFont="1" applyBorder="1" applyAlignment="1">
      <alignment horizontal="center"/>
    </xf>
    <xf numFmtId="49" fontId="4" fillId="0" borderId="5" xfId="0" applyNumberFormat="1" applyFont="1" applyBorder="1" applyAlignment="1">
      <alignment horizontal="left"/>
    </xf>
    <xf numFmtId="10" fontId="2" fillId="0" borderId="5" xfId="0" applyNumberFormat="1" applyFont="1" applyBorder="1" applyAlignment="1">
      <alignment horizontal="center"/>
    </xf>
    <xf numFmtId="170" fontId="2" fillId="0" borderId="5" xfId="0" applyNumberFormat="1" applyFont="1" applyBorder="1" applyAlignment="1">
      <alignment horizontal="center"/>
    </xf>
    <xf numFmtId="49" fontId="2" fillId="0" borderId="0" xfId="0" applyNumberFormat="1" applyFont="1" applyAlignment="1">
      <alignment horizontal="left"/>
    </xf>
    <xf numFmtId="49" fontId="2" fillId="0" borderId="5" xfId="0" applyNumberFormat="1" applyFont="1" applyBorder="1" applyAlignment="1">
      <alignment horizontal="left"/>
    </xf>
    <xf numFmtId="10" fontId="5" fillId="0" borderId="1" xfId="0" applyNumberFormat="1" applyFont="1" applyBorder="1" applyAlignment="1">
      <alignment horizontal="center"/>
    </xf>
    <xf numFmtId="3" fontId="5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left"/>
    </xf>
    <xf numFmtId="167" fontId="4" fillId="0" borderId="2" xfId="2" applyNumberFormat="1" applyFont="1" applyFill="1" applyBorder="1" applyAlignment="1">
      <alignment horizontal="left"/>
    </xf>
    <xf numFmtId="2" fontId="4" fillId="0" borderId="2" xfId="0" applyNumberFormat="1" applyFont="1" applyFill="1" applyBorder="1" applyAlignment="1">
      <alignment horizontal="center"/>
    </xf>
    <xf numFmtId="170" fontId="4" fillId="0" borderId="2" xfId="0" applyNumberFormat="1" applyFont="1" applyFill="1" applyBorder="1" applyAlignment="1">
      <alignment horizontal="center"/>
    </xf>
    <xf numFmtId="10" fontId="4" fillId="0" borderId="2" xfId="0" applyNumberFormat="1" applyFont="1" applyFill="1" applyBorder="1" applyAlignment="1">
      <alignment horizontal="center"/>
    </xf>
    <xf numFmtId="0" fontId="2" fillId="0" borderId="0" xfId="0" applyFont="1" applyFill="1"/>
    <xf numFmtId="171" fontId="4" fillId="0" borderId="5" xfId="0" applyNumberFormat="1" applyFont="1" applyFill="1" applyBorder="1" applyAlignment="1">
      <alignment horizontal="center"/>
    </xf>
    <xf numFmtId="167" fontId="4" fillId="0" borderId="5" xfId="2" applyNumberFormat="1" applyFont="1" applyFill="1" applyBorder="1" applyAlignment="1">
      <alignment horizontal="left"/>
    </xf>
    <xf numFmtId="170" fontId="4" fillId="0" borderId="5" xfId="0" applyNumberFormat="1" applyFont="1" applyFill="1" applyBorder="1" applyAlignment="1">
      <alignment horizontal="center"/>
    </xf>
    <xf numFmtId="10" fontId="4" fillId="0" borderId="5" xfId="0" applyNumberFormat="1" applyFont="1" applyFill="1" applyBorder="1" applyAlignment="1">
      <alignment horizontal="center"/>
    </xf>
    <xf numFmtId="167" fontId="9" fillId="2" borderId="6" xfId="2" applyNumberFormat="1" applyFont="1" applyFill="1" applyBorder="1" applyAlignment="1">
      <alignment horizontal="left"/>
    </xf>
    <xf numFmtId="170" fontId="9" fillId="2" borderId="6" xfId="0" applyNumberFormat="1" applyFont="1" applyFill="1" applyBorder="1" applyAlignment="1">
      <alignment horizontal="center"/>
    </xf>
    <xf numFmtId="10" fontId="9" fillId="2" borderId="6" xfId="0" applyNumberFormat="1" applyFont="1" applyFill="1" applyBorder="1" applyAlignment="1">
      <alignment horizontal="center"/>
    </xf>
    <xf numFmtId="0" fontId="8" fillId="0" borderId="0" xfId="0" applyFont="1" applyBorder="1" applyAlignment="1">
      <alignment horizontal="right"/>
    </xf>
    <xf numFmtId="172" fontId="8" fillId="0" borderId="2" xfId="0" applyNumberFormat="1" applyFont="1" applyBorder="1"/>
    <xf numFmtId="172" fontId="8" fillId="0" borderId="0" xfId="0" applyNumberFormat="1" applyFont="1" applyBorder="1"/>
    <xf numFmtId="172" fontId="8" fillId="0" borderId="1" xfId="0" applyNumberFormat="1" applyFont="1" applyBorder="1"/>
    <xf numFmtId="9" fontId="4" fillId="0" borderId="0" xfId="2" applyNumberFormat="1" applyFont="1" applyBorder="1" applyAlignment="1">
      <alignment horizontal="center"/>
    </xf>
    <xf numFmtId="165" fontId="4" fillId="0" borderId="0" xfId="2" applyNumberFormat="1" applyFont="1" applyBorder="1" applyAlignment="1">
      <alignment horizontal="center"/>
    </xf>
    <xf numFmtId="0" fontId="4" fillId="0" borderId="7" xfId="2" applyFont="1" applyBorder="1"/>
    <xf numFmtId="0" fontId="2" fillId="0" borderId="0" xfId="0" applyFont="1" applyBorder="1"/>
    <xf numFmtId="9" fontId="4" fillId="0" borderId="0" xfId="2" applyNumberFormat="1" applyFont="1" applyFill="1" applyBorder="1" applyAlignment="1">
      <alignment horizontal="center"/>
    </xf>
    <xf numFmtId="164" fontId="2" fillId="0" borderId="0" xfId="1" applyNumberFormat="1" applyFont="1" applyFill="1"/>
    <xf numFmtId="0" fontId="4" fillId="0" borderId="1" xfId="2" applyFont="1" applyBorder="1"/>
    <xf numFmtId="9" fontId="4" fillId="0" borderId="1" xfId="2" applyNumberFormat="1" applyFont="1" applyFill="1" applyBorder="1" applyAlignment="1">
      <alignment horizontal="center"/>
    </xf>
    <xf numFmtId="0" fontId="4" fillId="0" borderId="8" xfId="2" applyFont="1" applyBorder="1"/>
    <xf numFmtId="9" fontId="4" fillId="0" borderId="5" xfId="2" applyNumberFormat="1" applyFont="1" applyBorder="1" applyAlignment="1">
      <alignment horizontal="center"/>
    </xf>
    <xf numFmtId="0" fontId="2" fillId="0" borderId="5" xfId="0" applyFont="1" applyBorder="1"/>
    <xf numFmtId="0" fontId="4" fillId="0" borderId="2" xfId="0" applyFont="1" applyBorder="1" applyAlignment="1">
      <alignment horizontal="center"/>
    </xf>
    <xf numFmtId="0" fontId="10" fillId="0" borderId="0" xfId="0" applyFont="1" applyFill="1"/>
    <xf numFmtId="165" fontId="12" fillId="0" borderId="1" xfId="2" quotePrefix="1" applyNumberFormat="1" applyFont="1" applyBorder="1" applyAlignment="1">
      <alignment horizontal="center"/>
    </xf>
    <xf numFmtId="0" fontId="4" fillId="0" borderId="0" xfId="0" applyFont="1" applyAlignment="1">
      <alignment horizontal="center"/>
    </xf>
  </cellXfs>
  <cellStyles count="5">
    <cellStyle name="Estilo 1" xfId="3" xr:uid="{C12353D0-38D7-4968-B507-0703660C8CCA}"/>
    <cellStyle name="Normal" xfId="0" builtinId="0"/>
    <cellStyle name="Normal_Libro2" xfId="4" xr:uid="{692B1959-5BB8-47A9-8640-A9FCCD4C458A}"/>
    <cellStyle name="Normal_MR112012" xfId="2" xr:uid="{DBAA73C5-4FB5-495A-9845-B7385CA76E07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3C3C5F-DD8A-470F-913E-56DF1727FBC3}">
  <dimension ref="A1:F79"/>
  <sheetViews>
    <sheetView showGridLines="0" tabSelected="1" zoomScaleNormal="100" workbookViewId="0"/>
  </sheetViews>
  <sheetFormatPr baseColWidth="10" defaultColWidth="11.42578125" defaultRowHeight="12.75" x14ac:dyDescent="0.2"/>
  <cols>
    <col min="1" max="1" width="60" style="1" customWidth="1"/>
    <col min="2" max="2" width="14.28515625" style="1" bestFit="1" customWidth="1"/>
    <col min="3" max="3" width="14.28515625" style="1" customWidth="1"/>
    <col min="4" max="4" width="14.28515625" style="1" bestFit="1" customWidth="1"/>
    <col min="5" max="5" width="14.28515625" style="1" customWidth="1"/>
    <col min="6" max="6" width="14.5703125" style="1" bestFit="1" customWidth="1"/>
    <col min="7" max="256" width="11.42578125" style="1"/>
    <col min="257" max="257" width="50" style="1" customWidth="1"/>
    <col min="258" max="258" width="14.28515625" style="1" bestFit="1" customWidth="1"/>
    <col min="259" max="259" width="14.28515625" style="1" customWidth="1"/>
    <col min="260" max="260" width="14.28515625" style="1" bestFit="1" customWidth="1"/>
    <col min="261" max="261" width="14.28515625" style="1" customWidth="1"/>
    <col min="262" max="262" width="14.5703125" style="1" bestFit="1" customWidth="1"/>
    <col min="263" max="512" width="11.42578125" style="1"/>
    <col min="513" max="513" width="50" style="1" customWidth="1"/>
    <col min="514" max="514" width="14.28515625" style="1" bestFit="1" customWidth="1"/>
    <col min="515" max="515" width="14.28515625" style="1" customWidth="1"/>
    <col min="516" max="516" width="14.28515625" style="1" bestFit="1" customWidth="1"/>
    <col min="517" max="517" width="14.28515625" style="1" customWidth="1"/>
    <col min="518" max="518" width="14.5703125" style="1" bestFit="1" customWidth="1"/>
    <col min="519" max="768" width="11.42578125" style="1"/>
    <col min="769" max="769" width="50" style="1" customWidth="1"/>
    <col min="770" max="770" width="14.28515625" style="1" bestFit="1" customWidth="1"/>
    <col min="771" max="771" width="14.28515625" style="1" customWidth="1"/>
    <col min="772" max="772" width="14.28515625" style="1" bestFit="1" customWidth="1"/>
    <col min="773" max="773" width="14.28515625" style="1" customWidth="1"/>
    <col min="774" max="774" width="14.5703125" style="1" bestFit="1" customWidth="1"/>
    <col min="775" max="1024" width="11.42578125" style="1"/>
    <col min="1025" max="1025" width="50" style="1" customWidth="1"/>
    <col min="1026" max="1026" width="14.28515625" style="1" bestFit="1" customWidth="1"/>
    <col min="1027" max="1027" width="14.28515625" style="1" customWidth="1"/>
    <col min="1028" max="1028" width="14.28515625" style="1" bestFit="1" customWidth="1"/>
    <col min="1029" max="1029" width="14.28515625" style="1" customWidth="1"/>
    <col min="1030" max="1030" width="14.5703125" style="1" bestFit="1" customWidth="1"/>
    <col min="1031" max="1280" width="11.42578125" style="1"/>
    <col min="1281" max="1281" width="50" style="1" customWidth="1"/>
    <col min="1282" max="1282" width="14.28515625" style="1" bestFit="1" customWidth="1"/>
    <col min="1283" max="1283" width="14.28515625" style="1" customWidth="1"/>
    <col min="1284" max="1284" width="14.28515625" style="1" bestFit="1" customWidth="1"/>
    <col min="1285" max="1285" width="14.28515625" style="1" customWidth="1"/>
    <col min="1286" max="1286" width="14.5703125" style="1" bestFit="1" customWidth="1"/>
    <col min="1287" max="1536" width="11.42578125" style="1"/>
    <col min="1537" max="1537" width="50" style="1" customWidth="1"/>
    <col min="1538" max="1538" width="14.28515625" style="1" bestFit="1" customWidth="1"/>
    <col min="1539" max="1539" width="14.28515625" style="1" customWidth="1"/>
    <col min="1540" max="1540" width="14.28515625" style="1" bestFit="1" customWidth="1"/>
    <col min="1541" max="1541" width="14.28515625" style="1" customWidth="1"/>
    <col min="1542" max="1542" width="14.5703125" style="1" bestFit="1" customWidth="1"/>
    <col min="1543" max="1792" width="11.42578125" style="1"/>
    <col min="1793" max="1793" width="50" style="1" customWidth="1"/>
    <col min="1794" max="1794" width="14.28515625" style="1" bestFit="1" customWidth="1"/>
    <col min="1795" max="1795" width="14.28515625" style="1" customWidth="1"/>
    <col min="1796" max="1796" width="14.28515625" style="1" bestFit="1" customWidth="1"/>
    <col min="1797" max="1797" width="14.28515625" style="1" customWidth="1"/>
    <col min="1798" max="1798" width="14.5703125" style="1" bestFit="1" customWidth="1"/>
    <col min="1799" max="2048" width="11.42578125" style="1"/>
    <col min="2049" max="2049" width="50" style="1" customWidth="1"/>
    <col min="2050" max="2050" width="14.28515625" style="1" bestFit="1" customWidth="1"/>
    <col min="2051" max="2051" width="14.28515625" style="1" customWidth="1"/>
    <col min="2052" max="2052" width="14.28515625" style="1" bestFit="1" customWidth="1"/>
    <col min="2053" max="2053" width="14.28515625" style="1" customWidth="1"/>
    <col min="2054" max="2054" width="14.5703125" style="1" bestFit="1" customWidth="1"/>
    <col min="2055" max="2304" width="11.42578125" style="1"/>
    <col min="2305" max="2305" width="50" style="1" customWidth="1"/>
    <col min="2306" max="2306" width="14.28515625" style="1" bestFit="1" customWidth="1"/>
    <col min="2307" max="2307" width="14.28515625" style="1" customWidth="1"/>
    <col min="2308" max="2308" width="14.28515625" style="1" bestFit="1" customWidth="1"/>
    <col min="2309" max="2309" width="14.28515625" style="1" customWidth="1"/>
    <col min="2310" max="2310" width="14.5703125" style="1" bestFit="1" customWidth="1"/>
    <col min="2311" max="2560" width="11.42578125" style="1"/>
    <col min="2561" max="2561" width="50" style="1" customWidth="1"/>
    <col min="2562" max="2562" width="14.28515625" style="1" bestFit="1" customWidth="1"/>
    <col min="2563" max="2563" width="14.28515625" style="1" customWidth="1"/>
    <col min="2564" max="2564" width="14.28515625" style="1" bestFit="1" customWidth="1"/>
    <col min="2565" max="2565" width="14.28515625" style="1" customWidth="1"/>
    <col min="2566" max="2566" width="14.5703125" style="1" bestFit="1" customWidth="1"/>
    <col min="2567" max="2816" width="11.42578125" style="1"/>
    <col min="2817" max="2817" width="50" style="1" customWidth="1"/>
    <col min="2818" max="2818" width="14.28515625" style="1" bestFit="1" customWidth="1"/>
    <col min="2819" max="2819" width="14.28515625" style="1" customWidth="1"/>
    <col min="2820" max="2820" width="14.28515625" style="1" bestFit="1" customWidth="1"/>
    <col min="2821" max="2821" width="14.28515625" style="1" customWidth="1"/>
    <col min="2822" max="2822" width="14.5703125" style="1" bestFit="1" customWidth="1"/>
    <col min="2823" max="3072" width="11.42578125" style="1"/>
    <col min="3073" max="3073" width="50" style="1" customWidth="1"/>
    <col min="3074" max="3074" width="14.28515625" style="1" bestFit="1" customWidth="1"/>
    <col min="3075" max="3075" width="14.28515625" style="1" customWidth="1"/>
    <col min="3076" max="3076" width="14.28515625" style="1" bestFit="1" customWidth="1"/>
    <col min="3077" max="3077" width="14.28515625" style="1" customWidth="1"/>
    <col min="3078" max="3078" width="14.5703125" style="1" bestFit="1" customWidth="1"/>
    <col min="3079" max="3328" width="11.42578125" style="1"/>
    <col min="3329" max="3329" width="50" style="1" customWidth="1"/>
    <col min="3330" max="3330" width="14.28515625" style="1" bestFit="1" customWidth="1"/>
    <col min="3331" max="3331" width="14.28515625" style="1" customWidth="1"/>
    <col min="3332" max="3332" width="14.28515625" style="1" bestFit="1" customWidth="1"/>
    <col min="3333" max="3333" width="14.28515625" style="1" customWidth="1"/>
    <col min="3334" max="3334" width="14.5703125" style="1" bestFit="1" customWidth="1"/>
    <col min="3335" max="3584" width="11.42578125" style="1"/>
    <col min="3585" max="3585" width="50" style="1" customWidth="1"/>
    <col min="3586" max="3586" width="14.28515625" style="1" bestFit="1" customWidth="1"/>
    <col min="3587" max="3587" width="14.28515625" style="1" customWidth="1"/>
    <col min="3588" max="3588" width="14.28515625" style="1" bestFit="1" customWidth="1"/>
    <col min="3589" max="3589" width="14.28515625" style="1" customWidth="1"/>
    <col min="3590" max="3590" width="14.5703125" style="1" bestFit="1" customWidth="1"/>
    <col min="3591" max="3840" width="11.42578125" style="1"/>
    <col min="3841" max="3841" width="50" style="1" customWidth="1"/>
    <col min="3842" max="3842" width="14.28515625" style="1" bestFit="1" customWidth="1"/>
    <col min="3843" max="3843" width="14.28515625" style="1" customWidth="1"/>
    <col min="3844" max="3844" width="14.28515625" style="1" bestFit="1" customWidth="1"/>
    <col min="3845" max="3845" width="14.28515625" style="1" customWidth="1"/>
    <col min="3846" max="3846" width="14.5703125" style="1" bestFit="1" customWidth="1"/>
    <col min="3847" max="4096" width="11.42578125" style="1"/>
    <col min="4097" max="4097" width="50" style="1" customWidth="1"/>
    <col min="4098" max="4098" width="14.28515625" style="1" bestFit="1" customWidth="1"/>
    <col min="4099" max="4099" width="14.28515625" style="1" customWidth="1"/>
    <col min="4100" max="4100" width="14.28515625" style="1" bestFit="1" customWidth="1"/>
    <col min="4101" max="4101" width="14.28515625" style="1" customWidth="1"/>
    <col min="4102" max="4102" width="14.5703125" style="1" bestFit="1" customWidth="1"/>
    <col min="4103" max="4352" width="11.42578125" style="1"/>
    <col min="4353" max="4353" width="50" style="1" customWidth="1"/>
    <col min="4354" max="4354" width="14.28515625" style="1" bestFit="1" customWidth="1"/>
    <col min="4355" max="4355" width="14.28515625" style="1" customWidth="1"/>
    <col min="4356" max="4356" width="14.28515625" style="1" bestFit="1" customWidth="1"/>
    <col min="4357" max="4357" width="14.28515625" style="1" customWidth="1"/>
    <col min="4358" max="4358" width="14.5703125" style="1" bestFit="1" customWidth="1"/>
    <col min="4359" max="4608" width="11.42578125" style="1"/>
    <col min="4609" max="4609" width="50" style="1" customWidth="1"/>
    <col min="4610" max="4610" width="14.28515625" style="1" bestFit="1" customWidth="1"/>
    <col min="4611" max="4611" width="14.28515625" style="1" customWidth="1"/>
    <col min="4612" max="4612" width="14.28515625" style="1" bestFit="1" customWidth="1"/>
    <col min="4613" max="4613" width="14.28515625" style="1" customWidth="1"/>
    <col min="4614" max="4614" width="14.5703125" style="1" bestFit="1" customWidth="1"/>
    <col min="4615" max="4864" width="11.42578125" style="1"/>
    <col min="4865" max="4865" width="50" style="1" customWidth="1"/>
    <col min="4866" max="4866" width="14.28515625" style="1" bestFit="1" customWidth="1"/>
    <col min="4867" max="4867" width="14.28515625" style="1" customWidth="1"/>
    <col min="4868" max="4868" width="14.28515625" style="1" bestFit="1" customWidth="1"/>
    <col min="4869" max="4869" width="14.28515625" style="1" customWidth="1"/>
    <col min="4870" max="4870" width="14.5703125" style="1" bestFit="1" customWidth="1"/>
    <col min="4871" max="5120" width="11.42578125" style="1"/>
    <col min="5121" max="5121" width="50" style="1" customWidth="1"/>
    <col min="5122" max="5122" width="14.28515625" style="1" bestFit="1" customWidth="1"/>
    <col min="5123" max="5123" width="14.28515625" style="1" customWidth="1"/>
    <col min="5124" max="5124" width="14.28515625" style="1" bestFit="1" customWidth="1"/>
    <col min="5125" max="5125" width="14.28515625" style="1" customWidth="1"/>
    <col min="5126" max="5126" width="14.5703125" style="1" bestFit="1" customWidth="1"/>
    <col min="5127" max="5376" width="11.42578125" style="1"/>
    <col min="5377" max="5377" width="50" style="1" customWidth="1"/>
    <col min="5378" max="5378" width="14.28515625" style="1" bestFit="1" customWidth="1"/>
    <col min="5379" max="5379" width="14.28515625" style="1" customWidth="1"/>
    <col min="5380" max="5380" width="14.28515625" style="1" bestFit="1" customWidth="1"/>
    <col min="5381" max="5381" width="14.28515625" style="1" customWidth="1"/>
    <col min="5382" max="5382" width="14.5703125" style="1" bestFit="1" customWidth="1"/>
    <col min="5383" max="5632" width="11.42578125" style="1"/>
    <col min="5633" max="5633" width="50" style="1" customWidth="1"/>
    <col min="5634" max="5634" width="14.28515625" style="1" bestFit="1" customWidth="1"/>
    <col min="5635" max="5635" width="14.28515625" style="1" customWidth="1"/>
    <col min="5636" max="5636" width="14.28515625" style="1" bestFit="1" customWidth="1"/>
    <col min="5637" max="5637" width="14.28515625" style="1" customWidth="1"/>
    <col min="5638" max="5638" width="14.5703125" style="1" bestFit="1" customWidth="1"/>
    <col min="5639" max="5888" width="11.42578125" style="1"/>
    <col min="5889" max="5889" width="50" style="1" customWidth="1"/>
    <col min="5890" max="5890" width="14.28515625" style="1" bestFit="1" customWidth="1"/>
    <col min="5891" max="5891" width="14.28515625" style="1" customWidth="1"/>
    <col min="5892" max="5892" width="14.28515625" style="1" bestFit="1" customWidth="1"/>
    <col min="5893" max="5893" width="14.28515625" style="1" customWidth="1"/>
    <col min="5894" max="5894" width="14.5703125" style="1" bestFit="1" customWidth="1"/>
    <col min="5895" max="6144" width="11.42578125" style="1"/>
    <col min="6145" max="6145" width="50" style="1" customWidth="1"/>
    <col min="6146" max="6146" width="14.28515625" style="1" bestFit="1" customWidth="1"/>
    <col min="6147" max="6147" width="14.28515625" style="1" customWidth="1"/>
    <col min="6148" max="6148" width="14.28515625" style="1" bestFit="1" customWidth="1"/>
    <col min="6149" max="6149" width="14.28515625" style="1" customWidth="1"/>
    <col min="6150" max="6150" width="14.5703125" style="1" bestFit="1" customWidth="1"/>
    <col min="6151" max="6400" width="11.42578125" style="1"/>
    <col min="6401" max="6401" width="50" style="1" customWidth="1"/>
    <col min="6402" max="6402" width="14.28515625" style="1" bestFit="1" customWidth="1"/>
    <col min="6403" max="6403" width="14.28515625" style="1" customWidth="1"/>
    <col min="6404" max="6404" width="14.28515625" style="1" bestFit="1" customWidth="1"/>
    <col min="6405" max="6405" width="14.28515625" style="1" customWidth="1"/>
    <col min="6406" max="6406" width="14.5703125" style="1" bestFit="1" customWidth="1"/>
    <col min="6407" max="6656" width="11.42578125" style="1"/>
    <col min="6657" max="6657" width="50" style="1" customWidth="1"/>
    <col min="6658" max="6658" width="14.28515625" style="1" bestFit="1" customWidth="1"/>
    <col min="6659" max="6659" width="14.28515625" style="1" customWidth="1"/>
    <col min="6660" max="6660" width="14.28515625" style="1" bestFit="1" customWidth="1"/>
    <col min="6661" max="6661" width="14.28515625" style="1" customWidth="1"/>
    <col min="6662" max="6662" width="14.5703125" style="1" bestFit="1" customWidth="1"/>
    <col min="6663" max="6912" width="11.42578125" style="1"/>
    <col min="6913" max="6913" width="50" style="1" customWidth="1"/>
    <col min="6914" max="6914" width="14.28515625" style="1" bestFit="1" customWidth="1"/>
    <col min="6915" max="6915" width="14.28515625" style="1" customWidth="1"/>
    <col min="6916" max="6916" width="14.28515625" style="1" bestFit="1" customWidth="1"/>
    <col min="6917" max="6917" width="14.28515625" style="1" customWidth="1"/>
    <col min="6918" max="6918" width="14.5703125" style="1" bestFit="1" customWidth="1"/>
    <col min="6919" max="7168" width="11.42578125" style="1"/>
    <col min="7169" max="7169" width="50" style="1" customWidth="1"/>
    <col min="7170" max="7170" width="14.28515625" style="1" bestFit="1" customWidth="1"/>
    <col min="7171" max="7171" width="14.28515625" style="1" customWidth="1"/>
    <col min="7172" max="7172" width="14.28515625" style="1" bestFit="1" customWidth="1"/>
    <col min="7173" max="7173" width="14.28515625" style="1" customWidth="1"/>
    <col min="7174" max="7174" width="14.5703125" style="1" bestFit="1" customWidth="1"/>
    <col min="7175" max="7424" width="11.42578125" style="1"/>
    <col min="7425" max="7425" width="50" style="1" customWidth="1"/>
    <col min="7426" max="7426" width="14.28515625" style="1" bestFit="1" customWidth="1"/>
    <col min="7427" max="7427" width="14.28515625" style="1" customWidth="1"/>
    <col min="7428" max="7428" width="14.28515625" style="1" bestFit="1" customWidth="1"/>
    <col min="7429" max="7429" width="14.28515625" style="1" customWidth="1"/>
    <col min="7430" max="7430" width="14.5703125" style="1" bestFit="1" customWidth="1"/>
    <col min="7431" max="7680" width="11.42578125" style="1"/>
    <col min="7681" max="7681" width="50" style="1" customWidth="1"/>
    <col min="7682" max="7682" width="14.28515625" style="1" bestFit="1" customWidth="1"/>
    <col min="7683" max="7683" width="14.28515625" style="1" customWidth="1"/>
    <col min="7684" max="7684" width="14.28515625" style="1" bestFit="1" customWidth="1"/>
    <col min="7685" max="7685" width="14.28515625" style="1" customWidth="1"/>
    <col min="7686" max="7686" width="14.5703125" style="1" bestFit="1" customWidth="1"/>
    <col min="7687" max="7936" width="11.42578125" style="1"/>
    <col min="7937" max="7937" width="50" style="1" customWidth="1"/>
    <col min="7938" max="7938" width="14.28515625" style="1" bestFit="1" customWidth="1"/>
    <col min="7939" max="7939" width="14.28515625" style="1" customWidth="1"/>
    <col min="7940" max="7940" width="14.28515625" style="1" bestFit="1" customWidth="1"/>
    <col min="7941" max="7941" width="14.28515625" style="1" customWidth="1"/>
    <col min="7942" max="7942" width="14.5703125" style="1" bestFit="1" customWidth="1"/>
    <col min="7943" max="8192" width="11.42578125" style="1"/>
    <col min="8193" max="8193" width="50" style="1" customWidth="1"/>
    <col min="8194" max="8194" width="14.28515625" style="1" bestFit="1" customWidth="1"/>
    <col min="8195" max="8195" width="14.28515625" style="1" customWidth="1"/>
    <col min="8196" max="8196" width="14.28515625" style="1" bestFit="1" customWidth="1"/>
    <col min="8197" max="8197" width="14.28515625" style="1" customWidth="1"/>
    <col min="8198" max="8198" width="14.5703125" style="1" bestFit="1" customWidth="1"/>
    <col min="8199" max="8448" width="11.42578125" style="1"/>
    <col min="8449" max="8449" width="50" style="1" customWidth="1"/>
    <col min="8450" max="8450" width="14.28515625" style="1" bestFit="1" customWidth="1"/>
    <col min="8451" max="8451" width="14.28515625" style="1" customWidth="1"/>
    <col min="8452" max="8452" width="14.28515625" style="1" bestFit="1" customWidth="1"/>
    <col min="8453" max="8453" width="14.28515625" style="1" customWidth="1"/>
    <col min="8454" max="8454" width="14.5703125" style="1" bestFit="1" customWidth="1"/>
    <col min="8455" max="8704" width="11.42578125" style="1"/>
    <col min="8705" max="8705" width="50" style="1" customWidth="1"/>
    <col min="8706" max="8706" width="14.28515625" style="1" bestFit="1" customWidth="1"/>
    <col min="8707" max="8707" width="14.28515625" style="1" customWidth="1"/>
    <col min="8708" max="8708" width="14.28515625" style="1" bestFit="1" customWidth="1"/>
    <col min="8709" max="8709" width="14.28515625" style="1" customWidth="1"/>
    <col min="8710" max="8710" width="14.5703125" style="1" bestFit="1" customWidth="1"/>
    <col min="8711" max="8960" width="11.42578125" style="1"/>
    <col min="8961" max="8961" width="50" style="1" customWidth="1"/>
    <col min="8962" max="8962" width="14.28515625" style="1" bestFit="1" customWidth="1"/>
    <col min="8963" max="8963" width="14.28515625" style="1" customWidth="1"/>
    <col min="8964" max="8964" width="14.28515625" style="1" bestFit="1" customWidth="1"/>
    <col min="8965" max="8965" width="14.28515625" style="1" customWidth="1"/>
    <col min="8966" max="8966" width="14.5703125" style="1" bestFit="1" customWidth="1"/>
    <col min="8967" max="9216" width="11.42578125" style="1"/>
    <col min="9217" max="9217" width="50" style="1" customWidth="1"/>
    <col min="9218" max="9218" width="14.28515625" style="1" bestFit="1" customWidth="1"/>
    <col min="9219" max="9219" width="14.28515625" style="1" customWidth="1"/>
    <col min="9220" max="9220" width="14.28515625" style="1" bestFit="1" customWidth="1"/>
    <col min="9221" max="9221" width="14.28515625" style="1" customWidth="1"/>
    <col min="9222" max="9222" width="14.5703125" style="1" bestFit="1" customWidth="1"/>
    <col min="9223" max="9472" width="11.42578125" style="1"/>
    <col min="9473" max="9473" width="50" style="1" customWidth="1"/>
    <col min="9474" max="9474" width="14.28515625" style="1" bestFit="1" customWidth="1"/>
    <col min="9475" max="9475" width="14.28515625" style="1" customWidth="1"/>
    <col min="9476" max="9476" width="14.28515625" style="1" bestFit="1" customWidth="1"/>
    <col min="9477" max="9477" width="14.28515625" style="1" customWidth="1"/>
    <col min="9478" max="9478" width="14.5703125" style="1" bestFit="1" customWidth="1"/>
    <col min="9479" max="9728" width="11.42578125" style="1"/>
    <col min="9729" max="9729" width="50" style="1" customWidth="1"/>
    <col min="9730" max="9730" width="14.28515625" style="1" bestFit="1" customWidth="1"/>
    <col min="9731" max="9731" width="14.28515625" style="1" customWidth="1"/>
    <col min="9732" max="9732" width="14.28515625" style="1" bestFit="1" customWidth="1"/>
    <col min="9733" max="9733" width="14.28515625" style="1" customWidth="1"/>
    <col min="9734" max="9734" width="14.5703125" style="1" bestFit="1" customWidth="1"/>
    <col min="9735" max="9984" width="11.42578125" style="1"/>
    <col min="9985" max="9985" width="50" style="1" customWidth="1"/>
    <col min="9986" max="9986" width="14.28515625" style="1" bestFit="1" customWidth="1"/>
    <col min="9987" max="9987" width="14.28515625" style="1" customWidth="1"/>
    <col min="9988" max="9988" width="14.28515625" style="1" bestFit="1" customWidth="1"/>
    <col min="9989" max="9989" width="14.28515625" style="1" customWidth="1"/>
    <col min="9990" max="9990" width="14.5703125" style="1" bestFit="1" customWidth="1"/>
    <col min="9991" max="10240" width="11.42578125" style="1"/>
    <col min="10241" max="10241" width="50" style="1" customWidth="1"/>
    <col min="10242" max="10242" width="14.28515625" style="1" bestFit="1" customWidth="1"/>
    <col min="10243" max="10243" width="14.28515625" style="1" customWidth="1"/>
    <col min="10244" max="10244" width="14.28515625" style="1" bestFit="1" customWidth="1"/>
    <col min="10245" max="10245" width="14.28515625" style="1" customWidth="1"/>
    <col min="10246" max="10246" width="14.5703125" style="1" bestFit="1" customWidth="1"/>
    <col min="10247" max="10496" width="11.42578125" style="1"/>
    <col min="10497" max="10497" width="50" style="1" customWidth="1"/>
    <col min="10498" max="10498" width="14.28515625" style="1" bestFit="1" customWidth="1"/>
    <col min="10499" max="10499" width="14.28515625" style="1" customWidth="1"/>
    <col min="10500" max="10500" width="14.28515625" style="1" bestFit="1" customWidth="1"/>
    <col min="10501" max="10501" width="14.28515625" style="1" customWidth="1"/>
    <col min="10502" max="10502" width="14.5703125" style="1" bestFit="1" customWidth="1"/>
    <col min="10503" max="10752" width="11.42578125" style="1"/>
    <col min="10753" max="10753" width="50" style="1" customWidth="1"/>
    <col min="10754" max="10754" width="14.28515625" style="1" bestFit="1" customWidth="1"/>
    <col min="10755" max="10755" width="14.28515625" style="1" customWidth="1"/>
    <col min="10756" max="10756" width="14.28515625" style="1" bestFit="1" customWidth="1"/>
    <col min="10757" max="10757" width="14.28515625" style="1" customWidth="1"/>
    <col min="10758" max="10758" width="14.5703125" style="1" bestFit="1" customWidth="1"/>
    <col min="10759" max="11008" width="11.42578125" style="1"/>
    <col min="11009" max="11009" width="50" style="1" customWidth="1"/>
    <col min="11010" max="11010" width="14.28515625" style="1" bestFit="1" customWidth="1"/>
    <col min="11011" max="11011" width="14.28515625" style="1" customWidth="1"/>
    <col min="11012" max="11012" width="14.28515625" style="1" bestFit="1" customWidth="1"/>
    <col min="11013" max="11013" width="14.28515625" style="1" customWidth="1"/>
    <col min="11014" max="11014" width="14.5703125" style="1" bestFit="1" customWidth="1"/>
    <col min="11015" max="11264" width="11.42578125" style="1"/>
    <col min="11265" max="11265" width="50" style="1" customWidth="1"/>
    <col min="11266" max="11266" width="14.28515625" style="1" bestFit="1" customWidth="1"/>
    <col min="11267" max="11267" width="14.28515625" style="1" customWidth="1"/>
    <col min="11268" max="11268" width="14.28515625" style="1" bestFit="1" customWidth="1"/>
    <col min="11269" max="11269" width="14.28515625" style="1" customWidth="1"/>
    <col min="11270" max="11270" width="14.5703125" style="1" bestFit="1" customWidth="1"/>
    <col min="11271" max="11520" width="11.42578125" style="1"/>
    <col min="11521" max="11521" width="50" style="1" customWidth="1"/>
    <col min="11522" max="11522" width="14.28515625" style="1" bestFit="1" customWidth="1"/>
    <col min="11523" max="11523" width="14.28515625" style="1" customWidth="1"/>
    <col min="11524" max="11524" width="14.28515625" style="1" bestFit="1" customWidth="1"/>
    <col min="11525" max="11525" width="14.28515625" style="1" customWidth="1"/>
    <col min="11526" max="11526" width="14.5703125" style="1" bestFit="1" customWidth="1"/>
    <col min="11527" max="11776" width="11.42578125" style="1"/>
    <col min="11777" max="11777" width="50" style="1" customWidth="1"/>
    <col min="11778" max="11778" width="14.28515625" style="1" bestFit="1" customWidth="1"/>
    <col min="11779" max="11779" width="14.28515625" style="1" customWidth="1"/>
    <col min="11780" max="11780" width="14.28515625" style="1" bestFit="1" customWidth="1"/>
    <col min="11781" max="11781" width="14.28515625" style="1" customWidth="1"/>
    <col min="11782" max="11782" width="14.5703125" style="1" bestFit="1" customWidth="1"/>
    <col min="11783" max="12032" width="11.42578125" style="1"/>
    <col min="12033" max="12033" width="50" style="1" customWidth="1"/>
    <col min="12034" max="12034" width="14.28515625" style="1" bestFit="1" customWidth="1"/>
    <col min="12035" max="12035" width="14.28515625" style="1" customWidth="1"/>
    <col min="12036" max="12036" width="14.28515625" style="1" bestFit="1" customWidth="1"/>
    <col min="12037" max="12037" width="14.28515625" style="1" customWidth="1"/>
    <col min="12038" max="12038" width="14.5703125" style="1" bestFit="1" customWidth="1"/>
    <col min="12039" max="12288" width="11.42578125" style="1"/>
    <col min="12289" max="12289" width="50" style="1" customWidth="1"/>
    <col min="12290" max="12290" width="14.28515625" style="1" bestFit="1" customWidth="1"/>
    <col min="12291" max="12291" width="14.28515625" style="1" customWidth="1"/>
    <col min="12292" max="12292" width="14.28515625" style="1" bestFit="1" customWidth="1"/>
    <col min="12293" max="12293" width="14.28515625" style="1" customWidth="1"/>
    <col min="12294" max="12294" width="14.5703125" style="1" bestFit="1" customWidth="1"/>
    <col min="12295" max="12544" width="11.42578125" style="1"/>
    <col min="12545" max="12545" width="50" style="1" customWidth="1"/>
    <col min="12546" max="12546" width="14.28515625" style="1" bestFit="1" customWidth="1"/>
    <col min="12547" max="12547" width="14.28515625" style="1" customWidth="1"/>
    <col min="12548" max="12548" width="14.28515625" style="1" bestFit="1" customWidth="1"/>
    <col min="12549" max="12549" width="14.28515625" style="1" customWidth="1"/>
    <col min="12550" max="12550" width="14.5703125" style="1" bestFit="1" customWidth="1"/>
    <col min="12551" max="12800" width="11.42578125" style="1"/>
    <col min="12801" max="12801" width="50" style="1" customWidth="1"/>
    <col min="12802" max="12802" width="14.28515625" style="1" bestFit="1" customWidth="1"/>
    <col min="12803" max="12803" width="14.28515625" style="1" customWidth="1"/>
    <col min="12804" max="12804" width="14.28515625" style="1" bestFit="1" customWidth="1"/>
    <col min="12805" max="12805" width="14.28515625" style="1" customWidth="1"/>
    <col min="12806" max="12806" width="14.5703125" style="1" bestFit="1" customWidth="1"/>
    <col min="12807" max="13056" width="11.42578125" style="1"/>
    <col min="13057" max="13057" width="50" style="1" customWidth="1"/>
    <col min="13058" max="13058" width="14.28515625" style="1" bestFit="1" customWidth="1"/>
    <col min="13059" max="13059" width="14.28515625" style="1" customWidth="1"/>
    <col min="13060" max="13060" width="14.28515625" style="1" bestFit="1" customWidth="1"/>
    <col min="13061" max="13061" width="14.28515625" style="1" customWidth="1"/>
    <col min="13062" max="13062" width="14.5703125" style="1" bestFit="1" customWidth="1"/>
    <col min="13063" max="13312" width="11.42578125" style="1"/>
    <col min="13313" max="13313" width="50" style="1" customWidth="1"/>
    <col min="13314" max="13314" width="14.28515625" style="1" bestFit="1" customWidth="1"/>
    <col min="13315" max="13315" width="14.28515625" style="1" customWidth="1"/>
    <col min="13316" max="13316" width="14.28515625" style="1" bestFit="1" customWidth="1"/>
    <col min="13317" max="13317" width="14.28515625" style="1" customWidth="1"/>
    <col min="13318" max="13318" width="14.5703125" style="1" bestFit="1" customWidth="1"/>
    <col min="13319" max="13568" width="11.42578125" style="1"/>
    <col min="13569" max="13569" width="50" style="1" customWidth="1"/>
    <col min="13570" max="13570" width="14.28515625" style="1" bestFit="1" customWidth="1"/>
    <col min="13571" max="13571" width="14.28515625" style="1" customWidth="1"/>
    <col min="13572" max="13572" width="14.28515625" style="1" bestFit="1" customWidth="1"/>
    <col min="13573" max="13573" width="14.28515625" style="1" customWidth="1"/>
    <col min="13574" max="13574" width="14.5703125" style="1" bestFit="1" customWidth="1"/>
    <col min="13575" max="13824" width="11.42578125" style="1"/>
    <col min="13825" max="13825" width="50" style="1" customWidth="1"/>
    <col min="13826" max="13826" width="14.28515625" style="1" bestFit="1" customWidth="1"/>
    <col min="13827" max="13827" width="14.28515625" style="1" customWidth="1"/>
    <col min="13828" max="13828" width="14.28515625" style="1" bestFit="1" customWidth="1"/>
    <col min="13829" max="13829" width="14.28515625" style="1" customWidth="1"/>
    <col min="13830" max="13830" width="14.5703125" style="1" bestFit="1" customWidth="1"/>
    <col min="13831" max="14080" width="11.42578125" style="1"/>
    <col min="14081" max="14081" width="50" style="1" customWidth="1"/>
    <col min="14082" max="14082" width="14.28515625" style="1" bestFit="1" customWidth="1"/>
    <col min="14083" max="14083" width="14.28515625" style="1" customWidth="1"/>
    <col min="14084" max="14084" width="14.28515625" style="1" bestFit="1" customWidth="1"/>
    <col min="14085" max="14085" width="14.28515625" style="1" customWidth="1"/>
    <col min="14086" max="14086" width="14.5703125" style="1" bestFit="1" customWidth="1"/>
    <col min="14087" max="14336" width="11.42578125" style="1"/>
    <col min="14337" max="14337" width="50" style="1" customWidth="1"/>
    <col min="14338" max="14338" width="14.28515625" style="1" bestFit="1" customWidth="1"/>
    <col min="14339" max="14339" width="14.28515625" style="1" customWidth="1"/>
    <col min="14340" max="14340" width="14.28515625" style="1" bestFit="1" customWidth="1"/>
    <col min="14341" max="14341" width="14.28515625" style="1" customWidth="1"/>
    <col min="14342" max="14342" width="14.5703125" style="1" bestFit="1" customWidth="1"/>
    <col min="14343" max="14592" width="11.42578125" style="1"/>
    <col min="14593" max="14593" width="50" style="1" customWidth="1"/>
    <col min="14594" max="14594" width="14.28515625" style="1" bestFit="1" customWidth="1"/>
    <col min="14595" max="14595" width="14.28515625" style="1" customWidth="1"/>
    <col min="14596" max="14596" width="14.28515625" style="1" bestFit="1" customWidth="1"/>
    <col min="14597" max="14597" width="14.28515625" style="1" customWidth="1"/>
    <col min="14598" max="14598" width="14.5703125" style="1" bestFit="1" customWidth="1"/>
    <col min="14599" max="14848" width="11.42578125" style="1"/>
    <col min="14849" max="14849" width="50" style="1" customWidth="1"/>
    <col min="14850" max="14850" width="14.28515625" style="1" bestFit="1" customWidth="1"/>
    <col min="14851" max="14851" width="14.28515625" style="1" customWidth="1"/>
    <col min="14852" max="14852" width="14.28515625" style="1" bestFit="1" customWidth="1"/>
    <col min="14853" max="14853" width="14.28515625" style="1" customWidth="1"/>
    <col min="14854" max="14854" width="14.5703125" style="1" bestFit="1" customWidth="1"/>
    <col min="14855" max="15104" width="11.42578125" style="1"/>
    <col min="15105" max="15105" width="50" style="1" customWidth="1"/>
    <col min="15106" max="15106" width="14.28515625" style="1" bestFit="1" customWidth="1"/>
    <col min="15107" max="15107" width="14.28515625" style="1" customWidth="1"/>
    <col min="15108" max="15108" width="14.28515625" style="1" bestFit="1" customWidth="1"/>
    <col min="15109" max="15109" width="14.28515625" style="1" customWidth="1"/>
    <col min="15110" max="15110" width="14.5703125" style="1" bestFit="1" customWidth="1"/>
    <col min="15111" max="15360" width="11.42578125" style="1"/>
    <col min="15361" max="15361" width="50" style="1" customWidth="1"/>
    <col min="15362" max="15362" width="14.28515625" style="1" bestFit="1" customWidth="1"/>
    <col min="15363" max="15363" width="14.28515625" style="1" customWidth="1"/>
    <col min="15364" max="15364" width="14.28515625" style="1" bestFit="1" customWidth="1"/>
    <col min="15365" max="15365" width="14.28515625" style="1" customWidth="1"/>
    <col min="15366" max="15366" width="14.5703125" style="1" bestFit="1" customWidth="1"/>
    <col min="15367" max="15616" width="11.42578125" style="1"/>
    <col min="15617" max="15617" width="50" style="1" customWidth="1"/>
    <col min="15618" max="15618" width="14.28515625" style="1" bestFit="1" customWidth="1"/>
    <col min="15619" max="15619" width="14.28515625" style="1" customWidth="1"/>
    <col min="15620" max="15620" width="14.28515625" style="1" bestFit="1" customWidth="1"/>
    <col min="15621" max="15621" width="14.28515625" style="1" customWidth="1"/>
    <col min="15622" max="15622" width="14.5703125" style="1" bestFit="1" customWidth="1"/>
    <col min="15623" max="15872" width="11.42578125" style="1"/>
    <col min="15873" max="15873" width="50" style="1" customWidth="1"/>
    <col min="15874" max="15874" width="14.28515625" style="1" bestFit="1" customWidth="1"/>
    <col min="15875" max="15875" width="14.28515625" style="1" customWidth="1"/>
    <col min="15876" max="15876" width="14.28515625" style="1" bestFit="1" customWidth="1"/>
    <col min="15877" max="15877" width="14.28515625" style="1" customWidth="1"/>
    <col min="15878" max="15878" width="14.5703125" style="1" bestFit="1" customWidth="1"/>
    <col min="15879" max="16128" width="11.42578125" style="1"/>
    <col min="16129" max="16129" width="50" style="1" customWidth="1"/>
    <col min="16130" max="16130" width="14.28515625" style="1" bestFit="1" customWidth="1"/>
    <col min="16131" max="16131" width="14.28515625" style="1" customWidth="1"/>
    <col min="16132" max="16132" width="14.28515625" style="1" bestFit="1" customWidth="1"/>
    <col min="16133" max="16133" width="14.28515625" style="1" customWidth="1"/>
    <col min="16134" max="16134" width="14.5703125" style="1" bestFit="1" customWidth="1"/>
    <col min="16135" max="16384" width="11.42578125" style="1"/>
  </cols>
  <sheetData>
    <row r="1" spans="1:6" x14ac:dyDescent="0.2">
      <c r="A1" s="8" t="s">
        <v>36</v>
      </c>
    </row>
    <row r="2" spans="1:6" x14ac:dyDescent="0.2">
      <c r="A2" s="8" t="s">
        <v>50</v>
      </c>
    </row>
    <row r="3" spans="1:6" x14ac:dyDescent="0.2">
      <c r="A3" s="8" t="s">
        <v>34</v>
      </c>
      <c r="D3" s="95" t="s">
        <v>33</v>
      </c>
      <c r="E3" s="95"/>
      <c r="F3" s="8"/>
    </row>
    <row r="4" spans="1:6" ht="13.5" thickBot="1" x14ac:dyDescent="0.25">
      <c r="A4" s="52"/>
      <c r="B4" s="32">
        <v>44286</v>
      </c>
      <c r="C4" s="32">
        <v>43921</v>
      </c>
      <c r="D4" s="31" t="s">
        <v>31</v>
      </c>
      <c r="E4" s="31" t="s">
        <v>2</v>
      </c>
    </row>
    <row r="5" spans="1:6" ht="13.5" thickTop="1" x14ac:dyDescent="0.2">
      <c r="A5" s="64" t="s">
        <v>49</v>
      </c>
      <c r="B5" s="63">
        <v>224067.56295000002</v>
      </c>
      <c r="C5" s="63">
        <v>223086.50272999995</v>
      </c>
      <c r="D5" s="63">
        <v>981.06022000005839</v>
      </c>
      <c r="E5" s="62">
        <v>4.3976673083956364E-3</v>
      </c>
    </row>
    <row r="6" spans="1:6" x14ac:dyDescent="0.2">
      <c r="A6" s="60" t="s">
        <v>48</v>
      </c>
      <c r="B6" s="47">
        <v>216385.21531999999</v>
      </c>
      <c r="C6" s="47">
        <v>217950.72026999996</v>
      </c>
      <c r="D6" s="47">
        <v>-1565.5049499999582</v>
      </c>
      <c r="E6" s="14">
        <v>-7.1828390750927618E-3</v>
      </c>
    </row>
    <row r="7" spans="1:6" x14ac:dyDescent="0.2">
      <c r="A7" s="60" t="s">
        <v>47</v>
      </c>
      <c r="B7" s="47">
        <v>-142589.61575443947</v>
      </c>
      <c r="C7" s="47">
        <v>-146457.67379091826</v>
      </c>
      <c r="D7" s="47">
        <v>3868.0580364787875</v>
      </c>
      <c r="E7" s="14">
        <v>-2.6410757021860132E-2</v>
      </c>
    </row>
    <row r="8" spans="1:6" x14ac:dyDescent="0.2">
      <c r="A8" s="60" t="s">
        <v>46</v>
      </c>
      <c r="B8" s="47">
        <v>-42263.105439562649</v>
      </c>
      <c r="C8" s="47">
        <v>-42532.719836419667</v>
      </c>
      <c r="D8" s="47">
        <v>269.61439685701578</v>
      </c>
      <c r="E8" s="14">
        <v>-6.3389879108119995E-3</v>
      </c>
    </row>
    <row r="9" spans="1:6" x14ac:dyDescent="0.2">
      <c r="A9" s="61" t="s">
        <v>45</v>
      </c>
      <c r="B9" s="59">
        <v>31532.49412599787</v>
      </c>
      <c r="C9" s="59">
        <v>28960.326642662025</v>
      </c>
      <c r="D9" s="59">
        <v>2572.1674833358452</v>
      </c>
      <c r="E9" s="58">
        <v>8.8816936185613926E-2</v>
      </c>
    </row>
    <row r="10" spans="1:6" x14ac:dyDescent="0.2">
      <c r="A10" s="60" t="s">
        <v>44</v>
      </c>
      <c r="B10" s="47">
        <v>6932.5975211469986</v>
      </c>
      <c r="C10" s="47">
        <v>7807.225780190367</v>
      </c>
      <c r="D10" s="59">
        <v>-874.62825904336853</v>
      </c>
      <c r="E10" s="58">
        <v>-0.11202804730748317</v>
      </c>
    </row>
    <row r="11" spans="1:6" x14ac:dyDescent="0.2">
      <c r="A11" s="57" t="s">
        <v>43</v>
      </c>
      <c r="B11" s="55">
        <v>38465.091647144865</v>
      </c>
      <c r="C11" s="55">
        <v>36767.552422852394</v>
      </c>
      <c r="D11" s="55">
        <v>1697.539224292472</v>
      </c>
      <c r="E11" s="54">
        <v>4.6169492186197036E-2</v>
      </c>
    </row>
    <row r="12" spans="1:6" x14ac:dyDescent="0.2">
      <c r="A12" s="52"/>
      <c r="B12" s="51"/>
      <c r="C12" s="51"/>
      <c r="D12" s="47"/>
      <c r="E12" s="14"/>
    </row>
    <row r="13" spans="1:6" x14ac:dyDescent="0.2">
      <c r="A13" s="57" t="s">
        <v>42</v>
      </c>
      <c r="B13" s="56">
        <v>944.21239285517322</v>
      </c>
      <c r="C13" s="55">
        <v>1789.7412471475755</v>
      </c>
      <c r="D13" s="55">
        <v>-845.52885429240223</v>
      </c>
      <c r="E13" s="54">
        <v>-0.47243078050526877</v>
      </c>
    </row>
    <row r="14" spans="1:6" x14ac:dyDescent="0.2">
      <c r="A14" s="52"/>
      <c r="B14" s="51"/>
      <c r="C14" s="51"/>
      <c r="D14" s="47"/>
      <c r="E14" s="14"/>
    </row>
    <row r="15" spans="1:6" ht="13.5" thickBot="1" x14ac:dyDescent="0.25">
      <c r="A15" s="53" t="s">
        <v>41</v>
      </c>
      <c r="B15" s="45">
        <v>39409.304040000046</v>
      </c>
      <c r="C15" s="45">
        <v>38557.29366999997</v>
      </c>
      <c r="D15" s="45">
        <v>852.01037000007182</v>
      </c>
      <c r="E15" s="44">
        <v>2.2097255509999414E-2</v>
      </c>
    </row>
    <row r="16" spans="1:6" ht="13.5" thickTop="1" x14ac:dyDescent="0.2">
      <c r="A16" s="52"/>
      <c r="B16" s="51"/>
      <c r="C16" s="51"/>
      <c r="D16" s="47"/>
      <c r="E16" s="14"/>
    </row>
    <row r="17" spans="1:6" x14ac:dyDescent="0.2">
      <c r="A17" s="50" t="s">
        <v>40</v>
      </c>
      <c r="B17" s="49">
        <v>-9826.8634799999982</v>
      </c>
      <c r="C17" s="49">
        <v>-9534.295729999998</v>
      </c>
      <c r="D17" s="47">
        <v>-292.56774999999999</v>
      </c>
      <c r="E17" s="14">
        <v>3.0685827069473648E-2</v>
      </c>
    </row>
    <row r="18" spans="1:6" x14ac:dyDescent="0.2">
      <c r="A18" s="48"/>
      <c r="B18" s="47"/>
      <c r="C18" s="47"/>
      <c r="D18" s="47"/>
      <c r="E18" s="14"/>
    </row>
    <row r="19" spans="1:6" ht="13.5" thickBot="1" x14ac:dyDescent="0.25">
      <c r="A19" s="46" t="s">
        <v>57</v>
      </c>
      <c r="B19" s="45">
        <v>29582.440560000046</v>
      </c>
      <c r="C19" s="45">
        <v>29022.997939999976</v>
      </c>
      <c r="D19" s="45">
        <v>559.44262000007177</v>
      </c>
      <c r="E19" s="44">
        <v>1.9275838462884609E-2</v>
      </c>
    </row>
    <row r="20" spans="1:6" ht="13.5" thickTop="1" x14ac:dyDescent="0.2"/>
    <row r="21" spans="1:6" x14ac:dyDescent="0.2">
      <c r="A21" s="36"/>
      <c r="B21" s="35"/>
      <c r="C21" s="35"/>
      <c r="D21" s="35"/>
      <c r="E21" s="35"/>
      <c r="F21" s="35"/>
    </row>
    <row r="22" spans="1:6" x14ac:dyDescent="0.2">
      <c r="A22" s="71" t="s">
        <v>56</v>
      </c>
      <c r="B22" s="70">
        <f>13171.823735509/1000</f>
        <v>13.171823735509001</v>
      </c>
      <c r="C22" s="70">
        <f>-1205.06013703717/1000</f>
        <v>-1.2050601370371701</v>
      </c>
      <c r="D22" s="72" t="s">
        <v>51</v>
      </c>
      <c r="E22" s="73" t="s">
        <v>20</v>
      </c>
    </row>
    <row r="23" spans="1:6" s="69" customFormat="1" x14ac:dyDescent="0.2">
      <c r="A23" s="65"/>
      <c r="B23" s="66"/>
      <c r="C23" s="66"/>
      <c r="D23" s="67"/>
      <c r="E23" s="68"/>
    </row>
    <row r="24" spans="1:6" ht="13.5" thickBot="1" x14ac:dyDescent="0.25">
      <c r="A24" s="74" t="s">
        <v>52</v>
      </c>
      <c r="B24" s="75">
        <f>+B19+B22</f>
        <v>29595.612383735555</v>
      </c>
      <c r="C24" s="75">
        <f>+C19+C22</f>
        <v>29021.79287986294</v>
      </c>
      <c r="D24" s="75">
        <v>559.44262000007177</v>
      </c>
      <c r="E24" s="76">
        <v>1.9275838462884609E-2</v>
      </c>
    </row>
    <row r="25" spans="1:6" ht="13.5" thickTop="1" x14ac:dyDescent="0.2"/>
    <row r="27" spans="1:6" x14ac:dyDescent="0.2">
      <c r="A27" s="41" t="s">
        <v>39</v>
      </c>
      <c r="B27" s="43">
        <f>-B7/B6</f>
        <v>0.658961914489267</v>
      </c>
      <c r="C27" s="43">
        <f>-C7/C6</f>
        <v>0.67197609445605289</v>
      </c>
      <c r="D27" s="42" t="s">
        <v>20</v>
      </c>
      <c r="E27" s="78">
        <f>+(B27-C27)*100</f>
        <v>-1.3014179966785888</v>
      </c>
    </row>
    <row r="28" spans="1:6" x14ac:dyDescent="0.2">
      <c r="A28" s="1" t="s">
        <v>38</v>
      </c>
      <c r="B28" s="40">
        <f>-B8/B6</f>
        <v>0.19531420100519395</v>
      </c>
      <c r="C28" s="40">
        <f>-C8/C6</f>
        <v>0.19514833345689164</v>
      </c>
      <c r="D28" s="77" t="s">
        <v>20</v>
      </c>
      <c r="E28" s="79">
        <f t="shared" ref="E28:E29" si="0">+(B28-C28)*100</f>
        <v>1.6586754830230643E-2</v>
      </c>
    </row>
    <row r="29" spans="1:6" x14ac:dyDescent="0.2">
      <c r="A29" s="39" t="s">
        <v>37</v>
      </c>
      <c r="B29" s="38">
        <f>+B28+B27</f>
        <v>0.85427611549446092</v>
      </c>
      <c r="C29" s="38">
        <f>+C28+C27</f>
        <v>0.86712442791294453</v>
      </c>
      <c r="D29" s="37" t="s">
        <v>20</v>
      </c>
      <c r="E29" s="80">
        <f t="shared" si="0"/>
        <v>-1.2848312418483609</v>
      </c>
    </row>
    <row r="32" spans="1:6" x14ac:dyDescent="0.2">
      <c r="A32" s="36"/>
      <c r="B32" s="35"/>
      <c r="C32" s="35"/>
      <c r="D32" s="35"/>
      <c r="E32" s="35"/>
      <c r="F32" s="35"/>
    </row>
    <row r="33" spans="1:5" x14ac:dyDescent="0.2">
      <c r="A33" s="8" t="s">
        <v>36</v>
      </c>
      <c r="B33" s="34"/>
      <c r="C33" s="34"/>
    </row>
    <row r="34" spans="1:5" x14ac:dyDescent="0.2">
      <c r="A34" s="8" t="s">
        <v>35</v>
      </c>
      <c r="B34" s="19"/>
      <c r="C34" s="19"/>
      <c r="D34" s="33"/>
      <c r="E34" s="33"/>
    </row>
    <row r="35" spans="1:5" x14ac:dyDescent="0.2">
      <c r="A35" s="8" t="s">
        <v>34</v>
      </c>
    </row>
    <row r="36" spans="1:5" x14ac:dyDescent="0.2">
      <c r="A36" s="19"/>
      <c r="B36" s="26"/>
      <c r="C36" s="26"/>
      <c r="D36" s="95" t="s">
        <v>33</v>
      </c>
      <c r="E36" s="95"/>
    </row>
    <row r="37" spans="1:5" ht="13.5" thickBot="1" x14ac:dyDescent="0.25">
      <c r="A37" s="29" t="s">
        <v>32</v>
      </c>
      <c r="B37" s="32">
        <f>+B4</f>
        <v>44286</v>
      </c>
      <c r="C37" s="32">
        <f>+C4</f>
        <v>43921</v>
      </c>
      <c r="D37" s="31" t="s">
        <v>31</v>
      </c>
      <c r="E37" s="31" t="s">
        <v>2</v>
      </c>
    </row>
    <row r="38" spans="1:5" ht="13.5" thickTop="1" x14ac:dyDescent="0.2">
      <c r="A38" s="17"/>
      <c r="B38" s="16"/>
      <c r="C38" s="16"/>
      <c r="D38" s="30"/>
      <c r="E38" s="30"/>
    </row>
    <row r="39" spans="1:5" x14ac:dyDescent="0.2">
      <c r="A39" s="19" t="s">
        <v>30</v>
      </c>
      <c r="B39" s="18">
        <v>193179.28886999999</v>
      </c>
      <c r="C39" s="18">
        <v>128940.28362</v>
      </c>
      <c r="D39" s="15">
        <v>64239.005249999973</v>
      </c>
      <c r="E39" s="14">
        <v>0.49820741390114187</v>
      </c>
    </row>
    <row r="40" spans="1:5" x14ac:dyDescent="0.2">
      <c r="A40" s="19" t="s">
        <v>29</v>
      </c>
      <c r="B40" s="18">
        <v>904169.63517999998</v>
      </c>
      <c r="C40" s="18">
        <v>787266.24072999984</v>
      </c>
      <c r="D40" s="15">
        <v>116903.39445000005</v>
      </c>
      <c r="E40" s="14">
        <v>0.14849283304921124</v>
      </c>
    </row>
    <row r="41" spans="1:5" x14ac:dyDescent="0.2">
      <c r="A41" s="19" t="s">
        <v>28</v>
      </c>
      <c r="B41" s="18">
        <v>115687.46814000001</v>
      </c>
      <c r="C41" s="18">
        <v>112130.04196</v>
      </c>
      <c r="D41" s="15">
        <v>3557.4261800000072</v>
      </c>
      <c r="E41" s="14">
        <v>3.1725897162056205E-2</v>
      </c>
    </row>
    <row r="42" spans="1:5" x14ac:dyDescent="0.2">
      <c r="A42" s="19" t="s">
        <v>27</v>
      </c>
      <c r="B42" s="18">
        <v>17899.678740000003</v>
      </c>
      <c r="C42" s="18">
        <v>14582.451670000002</v>
      </c>
      <c r="D42" s="15">
        <v>3317.2270700000004</v>
      </c>
      <c r="E42" s="14">
        <v>0.22748075187003169</v>
      </c>
    </row>
    <row r="43" spans="1:5" x14ac:dyDescent="0.2">
      <c r="A43" s="19" t="s">
        <v>26</v>
      </c>
      <c r="B43" s="18">
        <v>111395.96739000001</v>
      </c>
      <c r="C43" s="18">
        <v>113954.02136</v>
      </c>
      <c r="D43" s="15">
        <v>-2558.053969999999</v>
      </c>
      <c r="E43" s="14">
        <v>-2.2448123721045987E-2</v>
      </c>
    </row>
    <row r="44" spans="1:5" x14ac:dyDescent="0.2">
      <c r="A44" s="19" t="s">
        <v>25</v>
      </c>
      <c r="B44" s="18">
        <v>12527.85418</v>
      </c>
      <c r="C44" s="18">
        <v>12608.18151</v>
      </c>
      <c r="D44" s="15">
        <v>-80.327330000000075</v>
      </c>
      <c r="E44" s="14">
        <v>-6.3710480322868301E-3</v>
      </c>
    </row>
    <row r="45" spans="1:5" x14ac:dyDescent="0.2">
      <c r="A45" s="19" t="s">
        <v>24</v>
      </c>
      <c r="B45" s="18">
        <v>746.68506000000627</v>
      </c>
      <c r="C45" s="18">
        <v>0</v>
      </c>
      <c r="D45" s="15">
        <v>746.68506000000627</v>
      </c>
      <c r="E45" s="14">
        <v>0</v>
      </c>
    </row>
    <row r="46" spans="1:5" x14ac:dyDescent="0.2">
      <c r="A46" s="19" t="s">
        <v>23</v>
      </c>
      <c r="B46" s="18">
        <v>99802.149940000003</v>
      </c>
      <c r="C46" s="18">
        <v>100083.37563999998</v>
      </c>
      <c r="D46" s="15">
        <v>-281.22569999998808</v>
      </c>
      <c r="E46" s="14">
        <v>-2.8099142160388224E-3</v>
      </c>
    </row>
    <row r="47" spans="1:5" x14ac:dyDescent="0.2">
      <c r="A47" s="19" t="s">
        <v>22</v>
      </c>
      <c r="B47" s="18">
        <v>14636.404739999998</v>
      </c>
      <c r="C47" s="18">
        <v>31444.486000000001</v>
      </c>
      <c r="D47" s="15">
        <v>-16808.081260000003</v>
      </c>
      <c r="E47" s="14">
        <v>-0.53453191316277204</v>
      </c>
    </row>
    <row r="48" spans="1:5" x14ac:dyDescent="0.2">
      <c r="A48" s="19" t="s">
        <v>21</v>
      </c>
      <c r="B48" s="18">
        <v>0</v>
      </c>
      <c r="C48" s="18">
        <v>0</v>
      </c>
      <c r="D48" s="15">
        <v>0</v>
      </c>
      <c r="E48" s="30" t="s">
        <v>20</v>
      </c>
    </row>
    <row r="49" spans="1:5" ht="13.5" thickBot="1" x14ac:dyDescent="0.25">
      <c r="A49" s="29" t="s">
        <v>19</v>
      </c>
      <c r="B49" s="13">
        <v>1470045.1322400002</v>
      </c>
      <c r="C49" s="13">
        <v>1301009.0824899997</v>
      </c>
      <c r="D49" s="12">
        <v>169036.04975000047</v>
      </c>
      <c r="E49" s="11">
        <v>0.12992687908564227</v>
      </c>
    </row>
    <row r="50" spans="1:5" ht="13.5" thickTop="1" x14ac:dyDescent="0.2">
      <c r="A50" s="19"/>
      <c r="B50" s="9"/>
      <c r="C50" s="9"/>
    </row>
    <row r="51" spans="1:5" ht="13.5" thickBot="1" x14ac:dyDescent="0.25">
      <c r="A51" s="29" t="s">
        <v>18</v>
      </c>
      <c r="B51" s="28"/>
      <c r="C51" s="28"/>
      <c r="D51" s="27"/>
      <c r="E51" s="27"/>
    </row>
    <row r="52" spans="1:5" ht="13.5" thickTop="1" x14ac:dyDescent="0.2">
      <c r="A52" s="26"/>
      <c r="B52" s="25"/>
      <c r="C52" s="25"/>
    </row>
    <row r="53" spans="1:5" x14ac:dyDescent="0.2">
      <c r="A53" s="19" t="s">
        <v>17</v>
      </c>
      <c r="B53" s="18">
        <v>173604.48983000001</v>
      </c>
      <c r="C53" s="18">
        <v>180346.13597999996</v>
      </c>
      <c r="D53" s="15">
        <v>-6741.6461499999459</v>
      </c>
      <c r="E53" s="14">
        <v>-3.7381705537331777E-2</v>
      </c>
    </row>
    <row r="54" spans="1:5" x14ac:dyDescent="0.2">
      <c r="A54" s="19" t="s">
        <v>16</v>
      </c>
      <c r="B54" s="18">
        <v>11203.21739</v>
      </c>
      <c r="C54" s="18">
        <v>16763.575659999999</v>
      </c>
      <c r="D54" s="15">
        <v>-5560.3582699999997</v>
      </c>
      <c r="E54" s="22">
        <v>-0.33169285495979917</v>
      </c>
    </row>
    <row r="55" spans="1:5" x14ac:dyDescent="0.2">
      <c r="A55" s="19" t="s">
        <v>15</v>
      </c>
      <c r="B55" s="18">
        <v>724055.76452999993</v>
      </c>
      <c r="C55" s="18">
        <v>717273.37059000006</v>
      </c>
      <c r="D55" s="15">
        <v>6782.3939399999381</v>
      </c>
      <c r="E55" s="14">
        <v>9.4558005609786111E-3</v>
      </c>
    </row>
    <row r="56" spans="1:5" x14ac:dyDescent="0.2">
      <c r="A56" s="24" t="s">
        <v>14</v>
      </c>
      <c r="B56" s="18">
        <v>448802.70967000001</v>
      </c>
      <c r="C56" s="18">
        <v>443473.60298999998</v>
      </c>
      <c r="D56" s="15">
        <v>5329.1066800000071</v>
      </c>
      <c r="E56" s="14">
        <v>1.2016739314516078E-2</v>
      </c>
    </row>
    <row r="57" spans="1:5" x14ac:dyDescent="0.2">
      <c r="A57" s="24" t="s">
        <v>13</v>
      </c>
      <c r="B57" s="18">
        <v>4622.4504699999998</v>
      </c>
      <c r="C57" s="18">
        <v>6115.19434</v>
      </c>
      <c r="D57" s="15">
        <v>-1492.74387</v>
      </c>
      <c r="E57" s="14">
        <v>-0.24410407699324244</v>
      </c>
    </row>
    <row r="58" spans="1:5" x14ac:dyDescent="0.2">
      <c r="A58" s="23" t="s">
        <v>12</v>
      </c>
      <c r="B58" s="18">
        <v>270630.60438999999</v>
      </c>
      <c r="C58" s="18">
        <v>267684.57325999998</v>
      </c>
      <c r="D58" s="15">
        <v>2946.0311299999953</v>
      </c>
      <c r="E58" s="14">
        <v>1.1005606688953895E-2</v>
      </c>
    </row>
    <row r="59" spans="1:5" x14ac:dyDescent="0.2">
      <c r="A59" s="19" t="s">
        <v>11</v>
      </c>
      <c r="B59" s="18">
        <v>15848.334369999999</v>
      </c>
      <c r="C59" s="18">
        <v>19692.105960000001</v>
      </c>
      <c r="D59" s="15">
        <v>-3843.7715900000017</v>
      </c>
      <c r="E59" s="14">
        <v>-0.19519352565986303</v>
      </c>
    </row>
    <row r="60" spans="1:5" x14ac:dyDescent="0.2">
      <c r="A60" s="19" t="s">
        <v>10</v>
      </c>
      <c r="B60" s="18">
        <v>443.27391999999992</v>
      </c>
      <c r="C60" s="18">
        <v>955.90059999999994</v>
      </c>
      <c r="D60" s="15">
        <v>-512.62668000000008</v>
      </c>
      <c r="E60" s="22">
        <v>-0.53627613582416422</v>
      </c>
    </row>
    <row r="61" spans="1:5" x14ac:dyDescent="0.2">
      <c r="A61" s="19" t="s">
        <v>9</v>
      </c>
      <c r="B61" s="18">
        <v>45986.107859999996</v>
      </c>
      <c r="C61" s="18">
        <v>44294.488319999989</v>
      </c>
      <c r="D61" s="15">
        <v>1691.6195400000065</v>
      </c>
      <c r="E61" s="14">
        <v>3.8190294191437824E-2</v>
      </c>
    </row>
    <row r="62" spans="1:5" x14ac:dyDescent="0.2">
      <c r="A62" s="17" t="s">
        <v>8</v>
      </c>
      <c r="B62" s="16">
        <v>971141.18790000002</v>
      </c>
      <c r="C62" s="16">
        <v>979325.57711000007</v>
      </c>
      <c r="D62" s="21">
        <v>-8184.3892100000385</v>
      </c>
      <c r="E62" s="20">
        <v>-8.3571688530307275E-3</v>
      </c>
    </row>
    <row r="63" spans="1:5" x14ac:dyDescent="0.2">
      <c r="B63" s="18"/>
      <c r="C63" s="18"/>
      <c r="D63" s="15"/>
      <c r="E63" s="14"/>
    </row>
    <row r="64" spans="1:5" x14ac:dyDescent="0.2">
      <c r="A64" s="19" t="s">
        <v>7</v>
      </c>
      <c r="B64" s="18">
        <v>452348.42129999999</v>
      </c>
      <c r="C64" s="18">
        <v>316968.43070999999</v>
      </c>
      <c r="D64" s="15">
        <v>135379.99059000003</v>
      </c>
      <c r="E64" s="14">
        <v>0.42710875113572921</v>
      </c>
    </row>
    <row r="65" spans="1:5" x14ac:dyDescent="0.2">
      <c r="A65" s="19" t="s">
        <v>6</v>
      </c>
      <c r="B65" s="18">
        <v>46555.52304</v>
      </c>
      <c r="C65" s="18">
        <v>4715.07467</v>
      </c>
      <c r="D65" s="15">
        <v>41840.448369999998</v>
      </c>
      <c r="E65" s="14">
        <v>8.873761562295682</v>
      </c>
    </row>
    <row r="66" spans="1:5" x14ac:dyDescent="0.2">
      <c r="A66" s="17" t="s">
        <v>5</v>
      </c>
      <c r="B66" s="16">
        <v>498903.94434000005</v>
      </c>
      <c r="C66" s="16">
        <v>321683.50537999999</v>
      </c>
      <c r="D66" s="15">
        <v>177220.43896000003</v>
      </c>
      <c r="E66" s="14">
        <v>0.55091553031496643</v>
      </c>
    </row>
    <row r="67" spans="1:5" x14ac:dyDescent="0.2">
      <c r="B67" s="16"/>
      <c r="C67" s="16"/>
      <c r="D67" s="15"/>
      <c r="E67" s="14"/>
    </row>
    <row r="68" spans="1:5" ht="13.5" thickBot="1" x14ac:dyDescent="0.25">
      <c r="A68" s="29" t="s">
        <v>4</v>
      </c>
      <c r="B68" s="13">
        <v>1470045.1322399999</v>
      </c>
      <c r="C68" s="13">
        <v>1301009.0824899999</v>
      </c>
      <c r="D68" s="12">
        <v>169036.04975000001</v>
      </c>
      <c r="E68" s="11">
        <v>0.12992687908564182</v>
      </c>
    </row>
    <row r="69" spans="1:5" ht="13.5" thickTop="1" x14ac:dyDescent="0.2">
      <c r="A69" s="10"/>
      <c r="B69" s="9"/>
      <c r="C69" s="9"/>
      <c r="D69" s="9"/>
      <c r="E69" s="9"/>
    </row>
    <row r="70" spans="1:5" x14ac:dyDescent="0.2">
      <c r="B70" s="9"/>
      <c r="C70" s="9"/>
      <c r="D70" s="9"/>
      <c r="E70" s="9"/>
    </row>
    <row r="71" spans="1:5" x14ac:dyDescent="0.2">
      <c r="A71" s="8" t="s">
        <v>3</v>
      </c>
      <c r="B71" s="7"/>
      <c r="C71" s="7"/>
      <c r="D71" s="7"/>
      <c r="E71" s="7"/>
    </row>
    <row r="72" spans="1:5" x14ac:dyDescent="0.2">
      <c r="A72" s="6"/>
      <c r="B72" s="5">
        <f>+B4</f>
        <v>44286</v>
      </c>
      <c r="C72" s="5">
        <f>+C4</f>
        <v>43921</v>
      </c>
      <c r="D72" s="92"/>
      <c r="E72" s="4"/>
    </row>
    <row r="73" spans="1:5" x14ac:dyDescent="0.2">
      <c r="A73" s="83" t="s">
        <v>1</v>
      </c>
      <c r="B73" s="85">
        <v>2.66</v>
      </c>
      <c r="C73" s="81">
        <v>2.2080819124218247</v>
      </c>
      <c r="D73" s="82"/>
      <c r="E73" s="3"/>
    </row>
    <row r="74" spans="1:5" ht="15" x14ac:dyDescent="0.2">
      <c r="A74" s="87"/>
      <c r="B74" s="88" t="s">
        <v>53</v>
      </c>
      <c r="C74" s="2">
        <v>2.2080819124218247</v>
      </c>
      <c r="D74" s="94" t="s">
        <v>55</v>
      </c>
      <c r="E74" s="3"/>
    </row>
    <row r="75" spans="1:5" x14ac:dyDescent="0.2">
      <c r="A75" s="93" t="s">
        <v>54</v>
      </c>
      <c r="B75" s="85"/>
      <c r="C75" s="81"/>
      <c r="D75" s="82"/>
      <c r="E75" s="3"/>
    </row>
    <row r="76" spans="1:5" x14ac:dyDescent="0.2">
      <c r="A76" s="84"/>
      <c r="B76" s="84"/>
      <c r="C76" s="84"/>
    </row>
    <row r="77" spans="1:5" x14ac:dyDescent="0.2">
      <c r="A77" s="89" t="s">
        <v>0</v>
      </c>
      <c r="B77" s="90">
        <v>0.3159670673049868</v>
      </c>
      <c r="C77" s="90"/>
      <c r="D77" s="91"/>
    </row>
    <row r="79" spans="1:5" x14ac:dyDescent="0.2">
      <c r="B79" s="86"/>
      <c r="C79" s="86"/>
    </row>
  </sheetData>
  <mergeCells count="2">
    <mergeCell ref="D3:E3"/>
    <mergeCell ref="D36:E3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</vt:lpstr>
    </vt:vector>
  </TitlesOfParts>
  <Company>LDA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EDWARD BREWER CAPPELLIN</dc:creator>
  <cp:lastModifiedBy>MARK EDWARD BREWER CAPPELLIN</cp:lastModifiedBy>
  <dcterms:created xsi:type="dcterms:W3CDTF">2021-04-20T23:32:36Z</dcterms:created>
  <dcterms:modified xsi:type="dcterms:W3CDTF">2021-04-21T11:37:11Z</dcterms:modified>
</cp:coreProperties>
</file>